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5576" windowHeight="1250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" i="1" l="1"/>
  <c r="H5" i="1"/>
  <c r="F5" i="1"/>
  <c r="D5" i="1"/>
  <c r="C5" i="1"/>
  <c r="C24" i="1" s="1"/>
  <c r="E15" i="1" l="1"/>
  <c r="K23" i="1" l="1"/>
  <c r="K22" i="1"/>
  <c r="I23" i="1"/>
  <c r="I22" i="1"/>
  <c r="J17" i="1"/>
  <c r="H17" i="1"/>
  <c r="F17" i="1"/>
  <c r="D17" i="1"/>
  <c r="G15" i="1"/>
  <c r="C17" i="1"/>
  <c r="E23" i="1"/>
  <c r="J24" i="1" l="1"/>
  <c r="H24" i="1"/>
  <c r="F24" i="1"/>
  <c r="D24" i="1"/>
  <c r="G22" i="1" l="1"/>
  <c r="G23" i="1"/>
  <c r="E22" i="1" l="1"/>
  <c r="K6" i="1"/>
  <c r="K7" i="1"/>
  <c r="K8" i="1"/>
  <c r="K9" i="1"/>
  <c r="K10" i="1"/>
  <c r="K11" i="1"/>
  <c r="K12" i="1"/>
  <c r="K13" i="1"/>
  <c r="K14" i="1"/>
  <c r="K16" i="1"/>
  <c r="K17" i="1"/>
  <c r="K18" i="1"/>
  <c r="K19" i="1"/>
  <c r="K20" i="1"/>
  <c r="K21" i="1"/>
  <c r="K24" i="1"/>
  <c r="K5" i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4" i="1"/>
  <c r="I5" i="1"/>
  <c r="G6" i="1"/>
  <c r="G7" i="1"/>
  <c r="G8" i="1"/>
  <c r="G9" i="1"/>
  <c r="G10" i="1"/>
  <c r="G11" i="1"/>
  <c r="G12" i="1"/>
  <c r="G13" i="1"/>
  <c r="G14" i="1"/>
  <c r="G16" i="1"/>
  <c r="G17" i="1"/>
  <c r="G18" i="1"/>
  <c r="G19" i="1"/>
  <c r="G20" i="1"/>
  <c r="G21" i="1"/>
  <c r="G24" i="1"/>
  <c r="G5" i="1"/>
  <c r="E6" i="1"/>
  <c r="E7" i="1"/>
  <c r="E8" i="1"/>
  <c r="E9" i="1"/>
  <c r="E10" i="1"/>
  <c r="E11" i="1"/>
  <c r="E12" i="1"/>
  <c r="E13" i="1"/>
  <c r="E14" i="1"/>
  <c r="E18" i="1"/>
  <c r="E19" i="1"/>
  <c r="E20" i="1"/>
  <c r="E21" i="1"/>
  <c r="E5" i="1"/>
  <c r="E17" i="1"/>
  <c r="E24" i="1"/>
  <c r="E16" i="1" l="1"/>
</calcChain>
</file>

<file path=xl/sharedStrings.xml><?xml version="1.0" encoding="utf-8"?>
<sst xmlns="http://schemas.openxmlformats.org/spreadsheetml/2006/main" count="52" uniqueCount="52">
  <si>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</si>
  <si>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</si>
  <si>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</si>
  <si>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</si>
  <si>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</si>
  <si>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</si>
  <si>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</si>
  <si>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</si>
  <si>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</si>
  <si>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</si>
  <si>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 xml:space="preserve"> 1 08 00000 00 0000 000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</si>
  <si>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</si>
  <si>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</si>
  <si>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</si>
  <si>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1 12 00000 00 0000 000</t>
  </si>
  <si>
    <t>ПЛАТЕЖИ ПРИ ПОЛЬЗОВАНИИ ПРИРОДНЫМИ РЕСУРСАМИ</t>
  </si>
  <si>
    <t xml:space="preserve"> 1 14 00000 00 0000 000 </t>
  </si>
  <si>
    <t>ДОХОДЫ ОТ ПРОДАЖИ МАТЕРИАЛЬНЫХ И НЕМАТЕРИАЛЬНЫХ АКТИВОВ</t>
  </si>
  <si>
    <t xml:space="preserve"> 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</si>
  <si>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</si>
  <si>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</si>
  <si>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</si>
  <si>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</si>
  <si>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</si>
  <si>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</si>
  <si>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</si>
  <si>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</si>
  <si>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 xml:space="preserve">Дотации бюджетам бюджетной системы Российской Федерации 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</si>
  <si>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</si>
  <si>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</si>
  <si>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</si>
  <si>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</si>
  <si>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</si>
  <si>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</si>
  <si>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ИТОГО ДОХОДОВ</t>
  </si>
  <si>
    <t>тыс. рублей</t>
  </si>
  <si>
    <t>2 07 00000 00 0000 000</t>
  </si>
  <si>
    <t>ПРОЧИЕ БЕЗВОЗМЕЗДНЫЕ ПОСТУПЛЕНИЯ</t>
  </si>
  <si>
    <t>2 18 00000 00 0000 000</t>
  </si>
  <si>
    <t>ДОХОДЫ БЮДЖЕТОВ ОТ ВОЗВРАТА ПРОЧИХ ОСТАТКОВ, СУБСИДИЙ, СУБВЕНЦИЙ И ИНЫХ МЕЖБЮДЖЕТНЫХ ТРАНСФЕРТОВ, ИМЕЮЩИХ ЦЕЛЕВОЕ НАЗНАЧЕНИЕ, ПРОШЛЫХ ЛЕТ ИЗ БЮДЖЕТОВ ПОСЕЛЕНИЙ</t>
  </si>
  <si>
    <t>1 17 00000 00 0000 000</t>
  </si>
  <si>
    <t>ПРОЧИЕ НЕНАЛОГОВЫЕ ДОХОДЫ</t>
  </si>
  <si>
    <t>Темп 2025/2024</t>
  </si>
  <si>
    <t>2026 год</t>
  </si>
  <si>
    <t>Темп 2026/2025</t>
  </si>
  <si>
    <t>2027 год</t>
  </si>
  <si>
    <t>Темп 2027/2026</t>
  </si>
  <si>
    <t>Сведения о доходах бюджета Унечского муниципального района Брянской области в 2024 - 2028 годах</t>
  </si>
  <si>
    <t>2024 год факт</t>
  </si>
  <si>
    <t>2025 год оценка</t>
  </si>
  <si>
    <t>2028 год</t>
  </si>
  <si>
    <t>Темп 2028/2027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</si>
</sst>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wrapText="1"/>
    </xf>
    <xf numFmtId="4" fontId="0" fillId="0" borderId="0" xfId="0" applyNumberFormat="1"/>
    <xf numFmtId="3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topLeftCell="B4" zoomScaleNormal="100" workbookViewId="0">
      <selection activeCell="F10" sqref="F10"/>
    </sheetView>
  </sheetViews>
  <sheetFormatPr defaultRowHeight="14.4" x14ac:dyDescent="0.3"/>
  <cols>
    <col min="1" max="1" width="23" customWidth="1"/>
    <col min="2" max="2" width="31.6640625" customWidth="1"/>
    <col min="3" max="3" width="11.5546875" customWidth="1"/>
    <col min="4" max="4" width="12" customWidth="1"/>
    <col min="6" max="6" width="10.88671875" customWidth="1"/>
    <col min="8" max="8" width="10.88671875" customWidth="1"/>
    <col min="10" max="10" width="10.33203125" customWidth="1"/>
  </cols>
  <sheetData>
    <row r="1" spans="1:11" ht="15.6" x14ac:dyDescent="0.3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6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3">
      <c r="A3" s="4"/>
      <c r="B3" s="4"/>
      <c r="C3" s="4"/>
      <c r="D3" s="4"/>
      <c r="E3" s="4"/>
      <c r="F3" s="4"/>
      <c r="G3" s="4"/>
      <c r="H3" s="4"/>
      <c r="I3" s="4"/>
      <c r="J3" s="4" t="s">
        <v>35</v>
      </c>
      <c r="K3" s="4"/>
    </row>
    <row r="4" spans="1:11" ht="40.200000000000003" x14ac:dyDescent="0.3">
      <c r="A4" s="14" t="s">
        <v>0</v>
      </c>
      <c r="B4" s="14" t="s">
        <v>1</v>
      </c>
      <c r="C4" s="14" t="s">
        <v>48</v>
      </c>
      <c r="D4" s="14" t="s">
        <v>49</v>
      </c>
      <c r="E4" s="14" t="s">
        <v>42</v>
      </c>
      <c r="F4" s="14" t="s">
        <v>43</v>
      </c>
      <c r="G4" s="14" t="s">
        <v>44</v>
      </c>
      <c r="H4" s="14" t="s">
        <v>45</v>
      </c>
      <c r="I4" s="14" t="s">
        <v>46</v>
      </c>
      <c r="J4" s="14" t="s">
        <v>50</v>
      </c>
      <c r="K4" s="3" t="s">
        <v>51</v>
      </c>
    </row>
    <row r="5" spans="1:11" s="12" customFormat="1" ht="26.4" x14ac:dyDescent="0.3">
      <c r="A5" s="17" t="s">
        <v>2</v>
      </c>
      <c r="B5" s="2" t="s">
        <v>3</v>
      </c>
      <c r="C5" s="7">
        <f>SUM(C6:C15)</f>
        <v>333121</v>
      </c>
      <c r="D5" s="7">
        <f>SUM(D6:D15)</f>
        <v>361461</v>
      </c>
      <c r="E5" s="5">
        <f>D5/C5*100</f>
        <v>108.50741922604699</v>
      </c>
      <c r="F5" s="7">
        <f>SUM(F6:F15)</f>
        <v>374591</v>
      </c>
      <c r="G5" s="5">
        <f>F5/D5*100</f>
        <v>103.63248040590824</v>
      </c>
      <c r="H5" s="7">
        <f>SUM(H6:H15)</f>
        <v>378834</v>
      </c>
      <c r="I5" s="5">
        <f>H5/F5*100</f>
        <v>101.13270206705447</v>
      </c>
      <c r="J5" s="7">
        <f>SUM(J6:J15)</f>
        <v>401494</v>
      </c>
      <c r="K5" s="5">
        <f>J5/H5*100</f>
        <v>105.98151169113648</v>
      </c>
    </row>
    <row r="6" spans="1:11" s="12" customFormat="1" x14ac:dyDescent="0.3">
      <c r="A6" s="17" t="s">
        <v>4</v>
      </c>
      <c r="B6" s="2" t="s">
        <v>5</v>
      </c>
      <c r="C6" s="7">
        <v>284041</v>
      </c>
      <c r="D6" s="7">
        <v>299403</v>
      </c>
      <c r="E6" s="5">
        <f t="shared" ref="E6:E24" si="0">D6/C6*100</f>
        <v>105.40837414316948</v>
      </c>
      <c r="F6" s="7">
        <v>324669</v>
      </c>
      <c r="G6" s="5">
        <f t="shared" ref="G6:G24" si="1">F6/D6*100</f>
        <v>108.43879319846495</v>
      </c>
      <c r="H6" s="7">
        <v>336023</v>
      </c>
      <c r="I6" s="5">
        <f t="shared" ref="I6:I24" si="2">H6/F6*100</f>
        <v>103.49710012351041</v>
      </c>
      <c r="J6" s="7">
        <v>357502</v>
      </c>
      <c r="K6" s="5">
        <f t="shared" ref="K6:K24" si="3">J6/H6*100</f>
        <v>106.39212196784149</v>
      </c>
    </row>
    <row r="7" spans="1:11" s="12" customFormat="1" ht="53.25" customHeight="1" x14ac:dyDescent="0.3">
      <c r="A7" s="17" t="s">
        <v>6</v>
      </c>
      <c r="B7" s="2" t="s">
        <v>7</v>
      </c>
      <c r="C7" s="7">
        <v>16325</v>
      </c>
      <c r="D7" s="7">
        <v>16768</v>
      </c>
      <c r="E7" s="5">
        <f t="shared" si="0"/>
        <v>102.7136294027565</v>
      </c>
      <c r="F7" s="7">
        <v>18504</v>
      </c>
      <c r="G7" s="5">
        <f t="shared" si="1"/>
        <v>110.3530534351145</v>
      </c>
      <c r="H7" s="7">
        <v>18671</v>
      </c>
      <c r="I7" s="5">
        <f t="shared" si="2"/>
        <v>100.90250756593169</v>
      </c>
      <c r="J7" s="7">
        <v>18990</v>
      </c>
      <c r="K7" s="5">
        <f t="shared" si="3"/>
        <v>101.70853194794066</v>
      </c>
    </row>
    <row r="8" spans="1:11" s="12" customFormat="1" ht="31.95" customHeight="1" x14ac:dyDescent="0.3">
      <c r="A8" s="17" t="s">
        <v>8</v>
      </c>
      <c r="B8" s="2" t="s">
        <v>9</v>
      </c>
      <c r="C8" s="7">
        <v>8604</v>
      </c>
      <c r="D8" s="7">
        <v>12007</v>
      </c>
      <c r="E8" s="5">
        <f t="shared" si="0"/>
        <v>139.55137145513714</v>
      </c>
      <c r="F8" s="7">
        <v>1363</v>
      </c>
      <c r="G8" s="5">
        <f t="shared" si="1"/>
        <v>11.351711501624052</v>
      </c>
      <c r="H8" s="7">
        <v>1628</v>
      </c>
      <c r="I8" s="5">
        <f t="shared" si="2"/>
        <v>119.44240645634629</v>
      </c>
      <c r="J8" s="7">
        <v>2132</v>
      </c>
      <c r="K8" s="5">
        <f t="shared" si="3"/>
        <v>130.95823095823096</v>
      </c>
    </row>
    <row r="9" spans="1:11" s="12" customFormat="1" x14ac:dyDescent="0.3">
      <c r="A9" s="17" t="s">
        <v>10</v>
      </c>
      <c r="B9" s="13" t="s">
        <v>11</v>
      </c>
      <c r="C9" s="7">
        <v>5587</v>
      </c>
      <c r="D9" s="7">
        <v>8920</v>
      </c>
      <c r="E9" s="5">
        <f t="shared" si="0"/>
        <v>159.65634508680867</v>
      </c>
      <c r="F9" s="7">
        <v>9325</v>
      </c>
      <c r="G9" s="5">
        <f t="shared" si="1"/>
        <v>104.54035874439462</v>
      </c>
      <c r="H9" s="7">
        <v>9753</v>
      </c>
      <c r="I9" s="5">
        <f t="shared" si="2"/>
        <v>104.58981233243966</v>
      </c>
      <c r="J9" s="7">
        <v>10201</v>
      </c>
      <c r="K9" s="5">
        <f t="shared" si="3"/>
        <v>104.59345842304933</v>
      </c>
    </row>
    <row r="10" spans="1:11" s="12" customFormat="1" ht="68.25" customHeight="1" x14ac:dyDescent="0.3">
      <c r="A10" s="17" t="s">
        <v>12</v>
      </c>
      <c r="B10" s="2" t="s">
        <v>13</v>
      </c>
      <c r="C10" s="7">
        <v>9516</v>
      </c>
      <c r="D10" s="7">
        <v>8321</v>
      </c>
      <c r="E10" s="5">
        <f t="shared" si="0"/>
        <v>87.44220260613703</v>
      </c>
      <c r="F10" s="7">
        <v>6001</v>
      </c>
      <c r="G10" s="5">
        <f t="shared" si="1"/>
        <v>72.118735728878733</v>
      </c>
      <c r="H10" s="7">
        <v>5185</v>
      </c>
      <c r="I10" s="5">
        <f t="shared" si="2"/>
        <v>86.40226628895185</v>
      </c>
      <c r="J10" s="7">
        <v>5193</v>
      </c>
      <c r="K10" s="5">
        <f t="shared" si="3"/>
        <v>100.1542912246866</v>
      </c>
    </row>
    <row r="11" spans="1:11" s="12" customFormat="1" ht="30" customHeight="1" x14ac:dyDescent="0.3">
      <c r="A11" s="17" t="s">
        <v>14</v>
      </c>
      <c r="B11" s="2" t="s">
        <v>15</v>
      </c>
      <c r="C11" s="7">
        <v>294</v>
      </c>
      <c r="D11" s="7">
        <v>1117</v>
      </c>
      <c r="E11" s="5">
        <f t="shared" si="0"/>
        <v>379.93197278911566</v>
      </c>
      <c r="F11" s="7">
        <v>703</v>
      </c>
      <c r="G11" s="5">
        <f t="shared" si="1"/>
        <v>62.936436884512084</v>
      </c>
      <c r="H11" s="7">
        <v>703</v>
      </c>
      <c r="I11" s="5">
        <f t="shared" si="2"/>
        <v>100</v>
      </c>
      <c r="J11" s="7">
        <v>703</v>
      </c>
      <c r="K11" s="5">
        <f t="shared" si="3"/>
        <v>100</v>
      </c>
    </row>
    <row r="12" spans="1:11" s="12" customFormat="1" ht="40.5" customHeight="1" x14ac:dyDescent="0.3">
      <c r="A12" s="17" t="s">
        <v>16</v>
      </c>
      <c r="B12" s="2" t="s">
        <v>17</v>
      </c>
      <c r="C12" s="7">
        <v>6420</v>
      </c>
      <c r="D12" s="7">
        <v>12599</v>
      </c>
      <c r="E12" s="5">
        <f t="shared" si="0"/>
        <v>196.2461059190031</v>
      </c>
      <c r="F12" s="7">
        <v>12052</v>
      </c>
      <c r="G12" s="5">
        <f t="shared" si="1"/>
        <v>95.658385586157635</v>
      </c>
      <c r="H12" s="7">
        <v>4897</v>
      </c>
      <c r="I12" s="5">
        <f t="shared" si="2"/>
        <v>40.632260205774969</v>
      </c>
      <c r="J12" s="7">
        <v>4799</v>
      </c>
      <c r="K12" s="5">
        <f t="shared" si="3"/>
        <v>97.998774760057174</v>
      </c>
    </row>
    <row r="13" spans="1:11" s="12" customFormat="1" ht="26.4" x14ac:dyDescent="0.3">
      <c r="A13" s="17" t="s">
        <v>18</v>
      </c>
      <c r="B13" s="2" t="s">
        <v>19</v>
      </c>
      <c r="C13" s="7">
        <v>246</v>
      </c>
      <c r="D13" s="7">
        <v>223</v>
      </c>
      <c r="E13" s="5">
        <f t="shared" si="0"/>
        <v>90.650406504065046</v>
      </c>
      <c r="F13" s="7">
        <v>20</v>
      </c>
      <c r="G13" s="5">
        <f t="shared" si="1"/>
        <v>8.9686098654708513</v>
      </c>
      <c r="H13" s="7">
        <v>20</v>
      </c>
      <c r="I13" s="5">
        <f t="shared" si="2"/>
        <v>100</v>
      </c>
      <c r="J13" s="7">
        <v>20</v>
      </c>
      <c r="K13" s="5">
        <f t="shared" si="3"/>
        <v>100</v>
      </c>
    </row>
    <row r="14" spans="1:11" s="12" customFormat="1" ht="26.4" x14ac:dyDescent="0.3">
      <c r="A14" s="17" t="s">
        <v>20</v>
      </c>
      <c r="B14" s="2" t="s">
        <v>21</v>
      </c>
      <c r="C14" s="7">
        <v>1643</v>
      </c>
      <c r="D14" s="7">
        <v>1954</v>
      </c>
      <c r="E14" s="5">
        <f t="shared" si="0"/>
        <v>118.92878880097383</v>
      </c>
      <c r="F14" s="7">
        <v>1954</v>
      </c>
      <c r="G14" s="5">
        <f t="shared" si="1"/>
        <v>100</v>
      </c>
      <c r="H14" s="7">
        <v>1954</v>
      </c>
      <c r="I14" s="5">
        <f t="shared" si="2"/>
        <v>100</v>
      </c>
      <c r="J14" s="7">
        <v>1954</v>
      </c>
      <c r="K14" s="5">
        <f t="shared" si="3"/>
        <v>100</v>
      </c>
    </row>
    <row r="15" spans="1:11" s="12" customFormat="1" ht="26.4" x14ac:dyDescent="0.3">
      <c r="A15" s="17" t="s">
        <v>40</v>
      </c>
      <c r="B15" s="2" t="s">
        <v>41</v>
      </c>
      <c r="C15" s="7">
        <v>445</v>
      </c>
      <c r="D15" s="7">
        <v>149</v>
      </c>
      <c r="E15" s="5">
        <f t="shared" si="0"/>
        <v>33.483146067415731</v>
      </c>
      <c r="F15" s="7">
        <v>0</v>
      </c>
      <c r="G15" s="5">
        <f t="shared" si="1"/>
        <v>0</v>
      </c>
      <c r="H15" s="7">
        <v>0</v>
      </c>
      <c r="I15" s="5">
        <v>0</v>
      </c>
      <c r="J15" s="7">
        <v>0</v>
      </c>
      <c r="K15" s="5">
        <v>0</v>
      </c>
    </row>
    <row r="16" spans="1:11" ht="26.4" x14ac:dyDescent="0.3">
      <c r="A16" s="17" t="s">
        <v>22</v>
      </c>
      <c r="B16" s="2" t="s">
        <v>23</v>
      </c>
      <c r="C16" s="15">
        <v>735049</v>
      </c>
      <c r="D16" s="15">
        <v>1011940</v>
      </c>
      <c r="E16" s="16">
        <f t="shared" si="0"/>
        <v>137.66973358238704</v>
      </c>
      <c r="F16" s="7">
        <v>708955</v>
      </c>
      <c r="G16" s="5">
        <f t="shared" si="1"/>
        <v>70.058995592624072</v>
      </c>
      <c r="H16" s="7">
        <v>668755</v>
      </c>
      <c r="I16" s="5">
        <f t="shared" si="2"/>
        <v>94.329682419899711</v>
      </c>
      <c r="J16" s="7">
        <v>672220</v>
      </c>
      <c r="K16" s="5">
        <f t="shared" si="3"/>
        <v>100.51812696727499</v>
      </c>
    </row>
    <row r="17" spans="1:11" ht="54" hidden="1" customHeight="1" x14ac:dyDescent="0.3">
      <c r="A17" s="1" t="s">
        <v>24</v>
      </c>
      <c r="B17" s="2" t="s">
        <v>25</v>
      </c>
      <c r="C17" s="7">
        <f>SUM(C18:C21)</f>
        <v>0</v>
      </c>
      <c r="D17" s="7">
        <f>SUM(D18:D21)</f>
        <v>0</v>
      </c>
      <c r="E17" s="5" t="e">
        <f t="shared" si="0"/>
        <v>#DIV/0!</v>
      </c>
      <c r="F17" s="7">
        <f>SUM(F18:F21)</f>
        <v>0</v>
      </c>
      <c r="G17" s="5" t="e">
        <f t="shared" si="1"/>
        <v>#DIV/0!</v>
      </c>
      <c r="H17" s="7">
        <f>SUM(H18:H21)</f>
        <v>0</v>
      </c>
      <c r="I17" s="5" t="e">
        <f t="shared" si="2"/>
        <v>#DIV/0!</v>
      </c>
      <c r="J17" s="7">
        <f>SUM(J18:J21)</f>
        <v>0</v>
      </c>
      <c r="K17" s="5" t="e">
        <f t="shared" si="3"/>
        <v>#DIV/0!</v>
      </c>
    </row>
    <row r="18" spans="1:11" ht="27.15" hidden="1" customHeight="1" x14ac:dyDescent="0.3">
      <c r="A18" s="1" t="s">
        <v>26</v>
      </c>
      <c r="B18" s="2" t="s">
        <v>27</v>
      </c>
      <c r="C18" s="7"/>
      <c r="D18" s="7"/>
      <c r="E18" s="5" t="e">
        <f t="shared" si="0"/>
        <v>#DIV/0!</v>
      </c>
      <c r="F18" s="7"/>
      <c r="G18" s="5" t="e">
        <f t="shared" si="1"/>
        <v>#DIV/0!</v>
      </c>
      <c r="H18" s="7"/>
      <c r="I18" s="5" t="e">
        <f t="shared" si="2"/>
        <v>#DIV/0!</v>
      </c>
      <c r="J18" s="7"/>
      <c r="K18" s="5" t="e">
        <f t="shared" si="3"/>
        <v>#DIV/0!</v>
      </c>
    </row>
    <row r="19" spans="1:11" ht="37.65" hidden="1" customHeight="1" x14ac:dyDescent="0.3">
      <c r="A19" s="1" t="s">
        <v>28</v>
      </c>
      <c r="B19" s="2" t="s">
        <v>29</v>
      </c>
      <c r="C19" s="7"/>
      <c r="D19" s="7"/>
      <c r="E19" s="5" t="e">
        <f t="shared" si="0"/>
        <v>#DIV/0!</v>
      </c>
      <c r="F19" s="7"/>
      <c r="G19" s="5" t="e">
        <f t="shared" si="1"/>
        <v>#DIV/0!</v>
      </c>
      <c r="H19" s="7"/>
      <c r="I19" s="5" t="e">
        <f t="shared" si="2"/>
        <v>#DIV/0!</v>
      </c>
      <c r="J19" s="7"/>
      <c r="K19" s="5" t="e">
        <f t="shared" si="3"/>
        <v>#DIV/0!</v>
      </c>
    </row>
    <row r="20" spans="1:11" ht="27.15" hidden="1" customHeight="1" x14ac:dyDescent="0.3">
      <c r="A20" s="1" t="s">
        <v>30</v>
      </c>
      <c r="B20" s="2" t="s">
        <v>31</v>
      </c>
      <c r="C20" s="7"/>
      <c r="D20" s="7"/>
      <c r="E20" s="5" t="e">
        <f t="shared" si="0"/>
        <v>#DIV/0!</v>
      </c>
      <c r="F20" s="7"/>
      <c r="G20" s="5" t="e">
        <f t="shared" si="1"/>
        <v>#DIV/0!</v>
      </c>
      <c r="H20" s="7"/>
      <c r="I20" s="5" t="e">
        <f t="shared" si="2"/>
        <v>#DIV/0!</v>
      </c>
      <c r="J20" s="7"/>
      <c r="K20" s="5" t="e">
        <f t="shared" si="3"/>
        <v>#DIV/0!</v>
      </c>
    </row>
    <row r="21" spans="1:11" hidden="1" x14ac:dyDescent="0.3">
      <c r="A21" s="1" t="s">
        <v>32</v>
      </c>
      <c r="B21" s="2" t="s">
        <v>33</v>
      </c>
      <c r="C21" s="7"/>
      <c r="D21" s="7"/>
      <c r="E21" s="5" t="e">
        <f t="shared" si="0"/>
        <v>#DIV/0!</v>
      </c>
      <c r="F21" s="7"/>
      <c r="G21" s="5" t="e">
        <f t="shared" si="1"/>
        <v>#DIV/0!</v>
      </c>
      <c r="H21" s="7"/>
      <c r="I21" s="5" t="e">
        <f t="shared" si="2"/>
        <v>#DIV/0!</v>
      </c>
      <c r="J21" s="7"/>
      <c r="K21" s="5" t="e">
        <f t="shared" si="3"/>
        <v>#DIV/0!</v>
      </c>
    </row>
    <row r="22" spans="1:11" ht="26.4" hidden="1" x14ac:dyDescent="0.3">
      <c r="A22" s="1" t="s">
        <v>36</v>
      </c>
      <c r="B22" s="2" t="s">
        <v>37</v>
      </c>
      <c r="C22" s="7"/>
      <c r="D22" s="7"/>
      <c r="E22" s="5" t="e">
        <f t="shared" si="0"/>
        <v>#DIV/0!</v>
      </c>
      <c r="F22" s="7"/>
      <c r="G22" s="5" t="e">
        <f t="shared" si="1"/>
        <v>#DIV/0!</v>
      </c>
      <c r="H22" s="7"/>
      <c r="I22" s="5" t="e">
        <f t="shared" si="2"/>
        <v>#DIV/0!</v>
      </c>
      <c r="J22" s="7"/>
      <c r="K22" s="5" t="e">
        <f t="shared" si="3"/>
        <v>#DIV/0!</v>
      </c>
    </row>
    <row r="23" spans="1:11" ht="95.4" hidden="1" customHeight="1" x14ac:dyDescent="0.3">
      <c r="A23" s="1" t="s">
        <v>38</v>
      </c>
      <c r="B23" s="2" t="s">
        <v>39</v>
      </c>
      <c r="C23" s="7"/>
      <c r="D23" s="7"/>
      <c r="E23" s="5" t="e">
        <f t="shared" si="0"/>
        <v>#DIV/0!</v>
      </c>
      <c r="F23" s="7"/>
      <c r="G23" s="5" t="e">
        <f t="shared" si="1"/>
        <v>#DIV/0!</v>
      </c>
      <c r="H23" s="7"/>
      <c r="I23" s="5" t="e">
        <f t="shared" si="2"/>
        <v>#DIV/0!</v>
      </c>
      <c r="J23" s="7"/>
      <c r="K23" s="5" t="e">
        <f t="shared" si="3"/>
        <v>#DIV/0!</v>
      </c>
    </row>
    <row r="24" spans="1:11" x14ac:dyDescent="0.3">
      <c r="A24" s="1"/>
      <c r="B24" s="9" t="s">
        <v>34</v>
      </c>
      <c r="C24" s="11">
        <f>SUM(C5+C16)</f>
        <v>1068170</v>
      </c>
      <c r="D24" s="10">
        <f>D5+D16</f>
        <v>1373401</v>
      </c>
      <c r="E24" s="11">
        <f t="shared" si="0"/>
        <v>128.57513317168616</v>
      </c>
      <c r="F24" s="10">
        <f>F5+F16</f>
        <v>1083546</v>
      </c>
      <c r="G24" s="11">
        <f t="shared" si="1"/>
        <v>78.895093275743932</v>
      </c>
      <c r="H24" s="10">
        <f>H5+H16</f>
        <v>1047589</v>
      </c>
      <c r="I24" s="11">
        <f t="shared" si="2"/>
        <v>96.681543746181518</v>
      </c>
      <c r="J24" s="10">
        <f>J5+J16</f>
        <v>1073714</v>
      </c>
      <c r="K24" s="11">
        <f t="shared" si="3"/>
        <v>102.49382152733561</v>
      </c>
    </row>
    <row r="26" spans="1:11" x14ac:dyDescent="0.3">
      <c r="C26" s="6"/>
      <c r="D26" s="6"/>
      <c r="E26" s="6"/>
      <c r="F26" s="6"/>
      <c r="G26" s="6"/>
      <c r="H26" s="6"/>
      <c r="I26" s="6"/>
      <c r="J26" s="6"/>
      <c r="K26" s="6"/>
    </row>
  </sheetData>
  <mergeCells count="1">
    <mergeCell ref="A1:K1"/>
  </mergeCells>
  <pageMargins left="0.11811023622047245" right="0.11811023622047245" top="1.1811023622047245" bottom="0.35433070866141736" header="0.11811023622047245" footer="0.11811023622047245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2025-11-13T07:41:26Z</dcterms:modified>
</cp:coreProperties>
</file>